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9345" activeTab="1"/>
  </bookViews>
  <sheets>
    <sheet name="Expenses - 2007, 2008, and 2009" sheetId="1" r:id="rId1"/>
    <sheet name="Income - 2008 and 2009" sheetId="2" r:id="rId2"/>
  </sheets>
  <definedNames>
    <definedName name="Month1_Ending_Bal">#REF!</definedName>
    <definedName name="Month2_Ending_Bal">#REF!</definedName>
    <definedName name="Month3_Ending_Bal">#REF!</definedName>
    <definedName name="Month4_Ending_Bal">#REF!</definedName>
    <definedName name="Month5_Ending_Bal">#REF!</definedName>
    <definedName name="_xlnm.Print_Area" localSheetId="0">'Expenses - 2007, 2008, and 2009'!$A$1:$G$50</definedName>
  </definedNames>
  <calcPr fullCalcOnLoad="1"/>
</workbook>
</file>

<file path=xl/sharedStrings.xml><?xml version="1.0" encoding="utf-8"?>
<sst xmlns="http://schemas.openxmlformats.org/spreadsheetml/2006/main" count="86" uniqueCount="84">
  <si>
    <t>Staff</t>
  </si>
  <si>
    <t>Consultants</t>
  </si>
  <si>
    <t>Operations</t>
  </si>
  <si>
    <t xml:space="preserve">Rent </t>
  </si>
  <si>
    <t xml:space="preserve">Equipment </t>
  </si>
  <si>
    <t xml:space="preserve">Supplies </t>
  </si>
  <si>
    <t xml:space="preserve">Intern/Volunteer </t>
  </si>
  <si>
    <t xml:space="preserve">Insurance/Board </t>
  </si>
  <si>
    <t xml:space="preserve">Other </t>
  </si>
  <si>
    <t>NC Meetings</t>
  </si>
  <si>
    <t>CC Meetings</t>
  </si>
  <si>
    <t>Post/Ship</t>
  </si>
  <si>
    <t>Southern Links</t>
  </si>
  <si>
    <t>Int'l Travel Staff/Board</t>
  </si>
  <si>
    <t xml:space="preserve">Int'l Travel South Here </t>
  </si>
  <si>
    <t xml:space="preserve">Total </t>
  </si>
  <si>
    <t xml:space="preserve">Accounting/Legal </t>
  </si>
  <si>
    <t>Benefits/Payroll taxes</t>
  </si>
  <si>
    <t>Research contracts</t>
  </si>
  <si>
    <t>Bank charges/credit card fees</t>
  </si>
  <si>
    <t>Telephone/Web/Email/Database</t>
  </si>
  <si>
    <t>Video</t>
  </si>
  <si>
    <t>Reserve</t>
  </si>
  <si>
    <t>Africa Delegation - Jan 2007</t>
  </si>
  <si>
    <t>Item</t>
  </si>
  <si>
    <t>Development</t>
  </si>
  <si>
    <t>Strategic Planning</t>
  </si>
  <si>
    <t xml:space="preserve">Meetings/Conferences Other  </t>
  </si>
  <si>
    <t xml:space="preserve">Domestic Travel (Staff and trav schols) </t>
  </si>
  <si>
    <t>Organizing/conf organizer</t>
  </si>
  <si>
    <t xml:space="preserve">  Subtotal equipment + supplies</t>
  </si>
  <si>
    <t xml:space="preserve">  Subtotal </t>
  </si>
  <si>
    <t xml:space="preserve">General Program </t>
  </si>
  <si>
    <t>Quito Meeting - RBF passthru</t>
  </si>
  <si>
    <t>Other program</t>
  </si>
  <si>
    <t>Copy/Print</t>
  </si>
  <si>
    <t>Actual</t>
  </si>
  <si>
    <t>Approved Revision</t>
  </si>
  <si>
    <t>JUBILEE USA NETWORK</t>
  </si>
  <si>
    <t>BUDGET - EXPENSES</t>
  </si>
  <si>
    <t>Projection</t>
  </si>
  <si>
    <t>INCOME</t>
  </si>
  <si>
    <t>Source</t>
  </si>
  <si>
    <t>Network Council Member Contributions</t>
  </si>
  <si>
    <t>Individual Contributions</t>
  </si>
  <si>
    <t>Jubilee Congregations</t>
  </si>
  <si>
    <t>Foundations/Religious Communities</t>
  </si>
  <si>
    <t>Materials/Video</t>
  </si>
  <si>
    <t>Miscellaneous</t>
  </si>
  <si>
    <t>Conferences/Event/Program</t>
  </si>
  <si>
    <t>Interest</t>
  </si>
  <si>
    <t>Other</t>
  </si>
  <si>
    <t>Grants made/carryover from previous FY</t>
  </si>
  <si>
    <t>TOTAL</t>
  </si>
  <si>
    <t>Detailed Income Information</t>
  </si>
  <si>
    <t>Foundations and Non-Network Council Member Religious Community Foundations</t>
  </si>
  <si>
    <t>Status</t>
  </si>
  <si>
    <t>Ford Foundation (Foreign Policy)</t>
  </si>
  <si>
    <t>UU Veatch Program at Shelter Rock</t>
  </si>
  <si>
    <t>Connect US Fund</t>
  </si>
  <si>
    <t>UNDP</t>
  </si>
  <si>
    <t>Committed</t>
  </si>
  <si>
    <t>To be submitted</t>
  </si>
  <si>
    <t>Dickler Family Foundation</t>
  </si>
  <si>
    <t>Humble Pie Foundation</t>
  </si>
  <si>
    <t>Subtotal</t>
  </si>
  <si>
    <t>JUBILEE USA NETWORK BUDGET 2008-2009</t>
  </si>
  <si>
    <t>AJWS</t>
  </si>
  <si>
    <t>Received</t>
  </si>
  <si>
    <t>RBF</t>
  </si>
  <si>
    <t>Very Likely</t>
  </si>
  <si>
    <t>Ford Foundation renewal after September</t>
  </si>
  <si>
    <t>Most Likely Prospects for possible expansion</t>
  </si>
  <si>
    <t>Proposal invited</t>
  </si>
  <si>
    <t>Meeting in works</t>
  </si>
  <si>
    <t>Funder - Sure or Likely</t>
  </si>
  <si>
    <t>N/A</t>
  </si>
  <si>
    <t>subtotal</t>
  </si>
  <si>
    <t>total estimate</t>
  </si>
  <si>
    <t>Media consultants</t>
  </si>
  <si>
    <t>Design/IT</t>
  </si>
  <si>
    <t>Regional Conferences</t>
  </si>
  <si>
    <t>Initial Meeting Dec. 4</t>
  </si>
  <si>
    <t>66% discount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</si>
</sst>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\-#,##0.00"/>
    <numFmt numFmtId="169" formatCode="&quot;$&quot;#,##0.0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/>
    </xf>
    <xf numFmtId="169" fontId="0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9" fontId="0" fillId="0" borderId="2" xfId="0" applyNumberFormat="1" applyFont="1" applyBorder="1" applyAlignment="1">
      <alignment horizontal="center"/>
    </xf>
    <xf numFmtId="169" fontId="0" fillId="0" borderId="2" xfId="0" applyNumberFormat="1" applyFont="1" applyFill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4" fillId="0" borderId="2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1" xfId="0" applyFont="1" applyBorder="1" applyAlignment="1">
      <alignment/>
    </xf>
    <xf numFmtId="169" fontId="4" fillId="0" borderId="2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1" xfId="0" applyFont="1" applyBorder="1" applyAlignment="1">
      <alignment/>
    </xf>
    <xf numFmtId="169" fontId="9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6" fontId="0" fillId="0" borderId="0" xfId="0" applyNumberFormat="1" applyFont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169" fontId="0" fillId="0" borderId="2" xfId="0" applyNumberFormat="1" applyBorder="1" applyAlignment="1">
      <alignment horizontal="center"/>
    </xf>
    <xf numFmtId="169" fontId="8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169" fontId="1" fillId="0" borderId="1" xfId="0" applyNumberFormat="1" applyFont="1" applyBorder="1" applyAlignment="1">
      <alignment horizontal="center"/>
    </xf>
    <xf numFmtId="169" fontId="0" fillId="0" borderId="1" xfId="0" applyNumberFormat="1" applyBorder="1" applyAlignment="1">
      <alignment/>
    </xf>
    <xf numFmtId="169" fontId="0" fillId="0" borderId="1" xfId="0" applyNumberFormat="1" applyFont="1" applyBorder="1" applyAlignment="1">
      <alignment/>
    </xf>
    <xf numFmtId="169" fontId="1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/>
    </xf>
    <xf numFmtId="169" fontId="0" fillId="0" borderId="0" xfId="0" applyNumberFormat="1" applyAlignment="1">
      <alignment/>
    </xf>
    <xf numFmtId="169" fontId="4" fillId="0" borderId="1" xfId="0" applyNumberFormat="1" applyFont="1" applyBorder="1" applyAlignment="1">
      <alignment/>
    </xf>
    <xf numFmtId="6" fontId="0" fillId="0" borderId="1" xfId="0" applyNumberFormat="1" applyBorder="1" applyAlignment="1">
      <alignment/>
    </xf>
    <xf numFmtId="169" fontId="0" fillId="0" borderId="1" xfId="0" applyNumberForma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36">
      <selection activeCell="E59" sqref="E59"/>
    </sheetView>
  </sheetViews>
  <sheetFormatPr defaultColWidth="9.140625" defaultRowHeight="12.75"/>
  <cols>
    <col min="1" max="1" width="26.421875" style="0" customWidth="1"/>
    <col min="2" max="2" width="12.8515625" style="0" customWidth="1"/>
    <col min="3" max="3" width="15.8515625" style="0" customWidth="1"/>
    <col min="4" max="4" width="13.28125" style="0" customWidth="1"/>
    <col min="6" max="6" width="25.140625" style="0" customWidth="1"/>
  </cols>
  <sheetData>
    <row r="1" spans="1:4" ht="12.75">
      <c r="A1" s="51" t="s">
        <v>38</v>
      </c>
      <c r="B1" s="52"/>
      <c r="C1" s="52"/>
      <c r="D1" s="53"/>
    </row>
    <row r="2" spans="1:4" ht="12.75">
      <c r="A2" s="54"/>
      <c r="B2" s="55"/>
      <c r="C2" s="55"/>
      <c r="D2" s="56"/>
    </row>
    <row r="3" spans="1:4" ht="12.75">
      <c r="A3" s="48" t="s">
        <v>39</v>
      </c>
      <c r="B3" s="49"/>
      <c r="C3" s="49"/>
      <c r="D3" s="50"/>
    </row>
    <row r="4" spans="1:4" ht="12.75">
      <c r="A4" s="10" t="s">
        <v>24</v>
      </c>
      <c r="B4" s="13">
        <v>2007</v>
      </c>
      <c r="C4" s="29">
        <v>2008</v>
      </c>
      <c r="D4" s="18">
        <v>2009</v>
      </c>
    </row>
    <row r="5" spans="1:4" ht="12.75">
      <c r="A5" s="9"/>
      <c r="B5" s="19" t="s">
        <v>36</v>
      </c>
      <c r="C5" s="30" t="s">
        <v>37</v>
      </c>
      <c r="D5" s="16" t="s">
        <v>40</v>
      </c>
    </row>
    <row r="6" spans="1:4" ht="12.75">
      <c r="A6" s="9"/>
      <c r="B6" s="19"/>
      <c r="C6" s="30"/>
      <c r="D6" s="16"/>
    </row>
    <row r="7" spans="1:5" ht="12.75">
      <c r="A7" s="20" t="s">
        <v>0</v>
      </c>
      <c r="B7" s="14">
        <v>173042</v>
      </c>
      <c r="C7" s="31"/>
      <c r="D7" s="16">
        <v>191000</v>
      </c>
      <c r="E7" s="27"/>
    </row>
    <row r="8" spans="1:7" s="2" customFormat="1" ht="12.75">
      <c r="A8" s="9" t="s">
        <v>17</v>
      </c>
      <c r="B8" s="14">
        <v>33065</v>
      </c>
      <c r="C8" s="14"/>
      <c r="D8" s="11">
        <v>38000</v>
      </c>
      <c r="G8" s="28"/>
    </row>
    <row r="9" spans="1:7" s="1" customFormat="1" ht="12.75">
      <c r="A9" s="8" t="s">
        <v>31</v>
      </c>
      <c r="B9" s="21"/>
      <c r="C9" s="14">
        <v>240000</v>
      </c>
      <c r="D9" s="11">
        <f>SUM(D7:D8)</f>
        <v>229000</v>
      </c>
      <c r="E9" s="2"/>
      <c r="F9" s="2"/>
      <c r="G9" s="28"/>
    </row>
    <row r="10" spans="1:7" s="1" customFormat="1" ht="12.75">
      <c r="A10" s="25"/>
      <c r="B10" s="26"/>
      <c r="C10" s="32"/>
      <c r="D10" s="35"/>
      <c r="E10" s="2"/>
      <c r="F10" s="2"/>
      <c r="G10" s="28"/>
    </row>
    <row r="11" spans="1:7" s="1" customFormat="1" ht="12.75">
      <c r="A11" s="8"/>
      <c r="B11" s="21"/>
      <c r="C11" s="14"/>
      <c r="D11" s="35"/>
      <c r="E11" s="2"/>
      <c r="F11" s="2"/>
      <c r="G11" s="28"/>
    </row>
    <row r="12" spans="1:7" ht="12.75">
      <c r="A12" s="20" t="s">
        <v>1</v>
      </c>
      <c r="B12" s="14"/>
      <c r="C12" s="14"/>
      <c r="D12" s="16"/>
      <c r="G12" s="3"/>
    </row>
    <row r="13" spans="1:4" ht="12.75">
      <c r="A13" s="9" t="s">
        <v>16</v>
      </c>
      <c r="B13" s="14">
        <v>19150</v>
      </c>
      <c r="C13" s="14">
        <v>20000</v>
      </c>
      <c r="D13" s="16">
        <v>20000</v>
      </c>
    </row>
    <row r="14" spans="1:4" ht="12.75">
      <c r="A14" s="9" t="s">
        <v>18</v>
      </c>
      <c r="B14" s="14"/>
      <c r="C14" s="14"/>
      <c r="D14" s="16">
        <v>5000</v>
      </c>
    </row>
    <row r="15" spans="1:4" ht="12.75">
      <c r="A15" s="9" t="s">
        <v>29</v>
      </c>
      <c r="B15" s="14">
        <v>3984</v>
      </c>
      <c r="C15" s="14">
        <v>6329</v>
      </c>
      <c r="D15" s="16"/>
    </row>
    <row r="16" spans="1:4" ht="12.75">
      <c r="A16" s="34" t="s">
        <v>79</v>
      </c>
      <c r="B16" s="15">
        <v>21165</v>
      </c>
      <c r="C16" s="15">
        <v>21540</v>
      </c>
      <c r="D16" s="16">
        <v>10000</v>
      </c>
    </row>
    <row r="17" spans="1:4" ht="12.75">
      <c r="A17" s="34" t="s">
        <v>80</v>
      </c>
      <c r="B17" s="15"/>
      <c r="C17" s="15"/>
      <c r="D17" s="16">
        <v>12000</v>
      </c>
    </row>
    <row r="18" spans="1:4" ht="12.75">
      <c r="A18" s="9" t="s">
        <v>25</v>
      </c>
      <c r="B18" s="15">
        <v>0</v>
      </c>
      <c r="C18" s="14">
        <v>5000</v>
      </c>
      <c r="D18" s="16">
        <v>0</v>
      </c>
    </row>
    <row r="19" spans="1:4" ht="12.75">
      <c r="A19" s="9"/>
      <c r="B19" s="15"/>
      <c r="C19" s="14"/>
      <c r="D19" s="16"/>
    </row>
    <row r="20" spans="1:4" ht="12.75">
      <c r="A20" s="20" t="s">
        <v>2</v>
      </c>
      <c r="B20" s="15"/>
      <c r="C20" s="14"/>
      <c r="D20" s="16"/>
    </row>
    <row r="21" spans="1:4" ht="12.75">
      <c r="A21" s="9" t="s">
        <v>3</v>
      </c>
      <c r="B21" s="15">
        <v>18334</v>
      </c>
      <c r="C21" s="14">
        <v>26072</v>
      </c>
      <c r="D21" s="16">
        <v>28679</v>
      </c>
    </row>
    <row r="22" spans="1:4" ht="12.75">
      <c r="A22" s="9" t="s">
        <v>4</v>
      </c>
      <c r="B22" s="15">
        <v>1931</v>
      </c>
      <c r="C22" s="14"/>
      <c r="D22" s="16"/>
    </row>
    <row r="23" spans="1:4" ht="12.75">
      <c r="A23" s="9" t="s">
        <v>5</v>
      </c>
      <c r="B23" s="15">
        <v>12812</v>
      </c>
      <c r="C23" s="14"/>
      <c r="D23" s="16"/>
    </row>
    <row r="24" spans="1:4" ht="12.75">
      <c r="A24" s="8" t="s">
        <v>30</v>
      </c>
      <c r="B24" s="17"/>
      <c r="C24" s="14">
        <v>14000</v>
      </c>
      <c r="D24" s="16">
        <v>16000</v>
      </c>
    </row>
    <row r="25" spans="1:4" ht="12.75">
      <c r="A25" s="9" t="s">
        <v>6</v>
      </c>
      <c r="B25" s="15">
        <v>15359</v>
      </c>
      <c r="C25" s="14">
        <v>25000</v>
      </c>
      <c r="D25" s="16">
        <v>27000</v>
      </c>
    </row>
    <row r="26" spans="1:7" ht="12.75">
      <c r="A26" s="9" t="s">
        <v>7</v>
      </c>
      <c r="B26" s="15">
        <v>3635</v>
      </c>
      <c r="C26" s="14">
        <v>3768</v>
      </c>
      <c r="D26" s="16">
        <v>3800</v>
      </c>
      <c r="E26" s="2"/>
      <c r="F26" s="2"/>
      <c r="G26" s="2"/>
    </row>
    <row r="27" spans="1:7" s="2" customFormat="1" ht="12.75">
      <c r="A27" s="9" t="s">
        <v>20</v>
      </c>
      <c r="B27" s="15">
        <f>(75+13796)</f>
        <v>13871</v>
      </c>
      <c r="C27" s="14">
        <v>20699</v>
      </c>
      <c r="D27" s="11">
        <v>24000</v>
      </c>
      <c r="E27"/>
      <c r="F27"/>
      <c r="G27"/>
    </row>
    <row r="28" spans="1:4" ht="12.75">
      <c r="A28" s="9" t="s">
        <v>19</v>
      </c>
      <c r="B28" s="15">
        <f>(3242+49)</f>
        <v>3291</v>
      </c>
      <c r="C28" s="14">
        <v>5000</v>
      </c>
      <c r="D28" s="11">
        <v>5000</v>
      </c>
    </row>
    <row r="29" spans="1:4" ht="12.75">
      <c r="A29" s="9" t="s">
        <v>8</v>
      </c>
      <c r="B29" s="15">
        <f>(575+1720-164)</f>
        <v>2131</v>
      </c>
      <c r="C29" s="14">
        <v>542</v>
      </c>
      <c r="D29" s="11">
        <v>2000</v>
      </c>
    </row>
    <row r="30" spans="1:4" ht="12.75">
      <c r="A30" s="9" t="s">
        <v>22</v>
      </c>
      <c r="B30" s="15"/>
      <c r="C30" s="14"/>
      <c r="D30" s="16">
        <v>10000</v>
      </c>
    </row>
    <row r="31" spans="1:4" ht="12.75">
      <c r="A31" s="9"/>
      <c r="B31" s="15"/>
      <c r="C31" s="14"/>
      <c r="D31" s="16"/>
    </row>
    <row r="32" spans="1:4" ht="12.75">
      <c r="A32" s="20" t="s">
        <v>32</v>
      </c>
      <c r="B32" s="15"/>
      <c r="C32" s="14"/>
      <c r="D32" s="16"/>
    </row>
    <row r="33" spans="1:4" ht="12.75">
      <c r="A33" s="9" t="s">
        <v>9</v>
      </c>
      <c r="B33" s="15">
        <v>7150</v>
      </c>
      <c r="C33" s="14">
        <v>3000</v>
      </c>
      <c r="D33" s="16">
        <v>3000</v>
      </c>
    </row>
    <row r="34" spans="1:4" ht="12.75">
      <c r="A34" s="9" t="s">
        <v>81</v>
      </c>
      <c r="B34" s="15">
        <v>16950</v>
      </c>
      <c r="C34" s="14">
        <v>10246</v>
      </c>
      <c r="D34" s="16">
        <v>10000</v>
      </c>
    </row>
    <row r="35" spans="1:4" ht="12.75">
      <c r="A35" s="9" t="s">
        <v>27</v>
      </c>
      <c r="B35" s="15">
        <f>(1496+176+7409)</f>
        <v>9081</v>
      </c>
      <c r="C35" s="14">
        <v>6000</v>
      </c>
      <c r="D35" s="16">
        <v>7000</v>
      </c>
    </row>
    <row r="36" spans="1:4" ht="12.75">
      <c r="A36" s="9" t="s">
        <v>10</v>
      </c>
      <c r="B36" s="15">
        <v>5376</v>
      </c>
      <c r="C36" s="14">
        <v>6000</v>
      </c>
      <c r="D36" s="16">
        <v>5000</v>
      </c>
    </row>
    <row r="37" spans="1:4" ht="12.75">
      <c r="A37" s="9" t="s">
        <v>26</v>
      </c>
      <c r="B37" s="15"/>
      <c r="C37" s="14">
        <v>2500</v>
      </c>
      <c r="D37" s="16">
        <v>0</v>
      </c>
    </row>
    <row r="38" spans="1:7" ht="12.75">
      <c r="A38" s="9" t="s">
        <v>34</v>
      </c>
      <c r="B38" s="15">
        <v>1809</v>
      </c>
      <c r="C38" s="14">
        <v>1374</v>
      </c>
      <c r="D38" s="16">
        <v>1500</v>
      </c>
      <c r="E38" s="22"/>
      <c r="F38" s="22"/>
      <c r="G38" s="22"/>
    </row>
    <row r="39" spans="1:14" s="23" customFormat="1" ht="12.75">
      <c r="A39" s="9" t="s">
        <v>35</v>
      </c>
      <c r="B39" s="15">
        <f>(16551+2572)</f>
        <v>19123</v>
      </c>
      <c r="C39" s="14">
        <v>22000</v>
      </c>
      <c r="D39" s="12">
        <v>25000</v>
      </c>
      <c r="E39" s="24"/>
      <c r="F39" s="24"/>
      <c r="G39" s="24"/>
      <c r="H39" s="22"/>
      <c r="I39" s="22"/>
      <c r="J39" s="22"/>
      <c r="K39" s="22"/>
      <c r="L39" s="22"/>
      <c r="M39" s="22"/>
      <c r="N39" s="22"/>
    </row>
    <row r="40" spans="1:14" s="2" customFormat="1" ht="12.75">
      <c r="A40" s="9" t="s">
        <v>11</v>
      </c>
      <c r="B40" s="15">
        <f>(133+1246+2585+13074)</f>
        <v>17038</v>
      </c>
      <c r="C40" s="14">
        <v>18000</v>
      </c>
      <c r="D40" s="12">
        <v>18500</v>
      </c>
      <c r="E40"/>
      <c r="F40"/>
      <c r="G40"/>
      <c r="H40" s="24"/>
      <c r="I40" s="24"/>
      <c r="J40" s="24"/>
      <c r="K40" s="24"/>
      <c r="L40" s="24"/>
      <c r="M40" s="24"/>
      <c r="N40" s="24"/>
    </row>
    <row r="41" spans="1:4" ht="12.75">
      <c r="A41" s="9" t="s">
        <v>28</v>
      </c>
      <c r="B41" s="15">
        <f>(11351+2607+8910+672)</f>
        <v>23540</v>
      </c>
      <c r="C41" s="14">
        <v>22000</v>
      </c>
      <c r="D41" s="12">
        <v>23000</v>
      </c>
    </row>
    <row r="42" spans="1:4" ht="12.75">
      <c r="A42" s="34" t="s">
        <v>21</v>
      </c>
      <c r="B42" s="15">
        <v>600</v>
      </c>
      <c r="C42" s="15">
        <v>2500</v>
      </c>
      <c r="D42" s="12">
        <v>0</v>
      </c>
    </row>
    <row r="43" spans="1:4" ht="12.75">
      <c r="A43" s="9"/>
      <c r="B43" s="15"/>
      <c r="C43" s="14"/>
      <c r="D43" s="16"/>
    </row>
    <row r="44" spans="1:4" ht="12.75">
      <c r="A44" s="20" t="s">
        <v>12</v>
      </c>
      <c r="B44" s="15"/>
      <c r="C44" s="14"/>
      <c r="D44" s="16"/>
    </row>
    <row r="45" spans="1:4" ht="12.75">
      <c r="A45" s="9" t="s">
        <v>13</v>
      </c>
      <c r="B45" s="15">
        <v>5988</v>
      </c>
      <c r="C45" s="15">
        <v>8000</v>
      </c>
      <c r="D45" s="16">
        <v>8000</v>
      </c>
    </row>
    <row r="46" spans="1:4" ht="12.75">
      <c r="A46" s="9" t="s">
        <v>14</v>
      </c>
      <c r="B46" s="15">
        <v>5987</v>
      </c>
      <c r="C46" s="15">
        <v>8000</v>
      </c>
      <c r="D46" s="16">
        <v>8000</v>
      </c>
    </row>
    <row r="47" spans="1:4" ht="12.75">
      <c r="A47" s="9" t="s">
        <v>33</v>
      </c>
      <c r="B47" s="15"/>
      <c r="C47" s="15">
        <v>15000</v>
      </c>
      <c r="D47" s="16">
        <v>0</v>
      </c>
    </row>
    <row r="48" spans="1:4" ht="12.75">
      <c r="A48" s="9" t="s">
        <v>23</v>
      </c>
      <c r="B48" s="15">
        <f>(265+13378)</f>
        <v>13643</v>
      </c>
      <c r="C48" s="14"/>
      <c r="D48" s="16"/>
    </row>
    <row r="49" spans="1:4" ht="12.75">
      <c r="A49" s="9"/>
      <c r="B49" s="15"/>
      <c r="C49" s="14"/>
      <c r="D49" s="16"/>
    </row>
    <row r="50" spans="1:4" ht="12.75">
      <c r="A50" s="9" t="s">
        <v>15</v>
      </c>
      <c r="B50" s="15">
        <f>SUM(B7:B48)</f>
        <v>448055</v>
      </c>
      <c r="C50" s="14">
        <f>SUM(C9:C49)</f>
        <v>512570</v>
      </c>
      <c r="D50" s="16">
        <f>SUM(D9:D49)</f>
        <v>501479</v>
      </c>
    </row>
    <row r="51" spans="1:2" ht="12.75">
      <c r="A51" s="4"/>
      <c r="B51" s="5"/>
    </row>
    <row r="52" spans="1:2" ht="12.75">
      <c r="A52" s="6"/>
      <c r="B52" s="5"/>
    </row>
    <row r="53" spans="1:2" ht="12.75">
      <c r="A53" s="2"/>
      <c r="B53" s="4"/>
    </row>
  </sheetData>
  <mergeCells count="2">
    <mergeCell ref="A3:D3"/>
    <mergeCell ref="A1:D2"/>
  </mergeCells>
  <printOptions/>
  <pageMargins left="0.3" right="0.22" top="0.46" bottom="0.51" header="0.36" footer="0.5"/>
  <pageSetup fitToHeight="2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E7" sqref="E7"/>
    </sheetView>
  </sheetViews>
  <sheetFormatPr defaultColWidth="9.140625" defaultRowHeight="12.75"/>
  <cols>
    <col min="3" max="3" width="25.7109375" style="0" customWidth="1"/>
    <col min="4" max="4" width="11.140625" style="0" bestFit="1" customWidth="1"/>
    <col min="5" max="5" width="11.140625" style="0" customWidth="1"/>
    <col min="6" max="6" width="14.421875" style="0" customWidth="1"/>
  </cols>
  <sheetData>
    <row r="1" spans="1:6" ht="12.75">
      <c r="A1" s="33" t="s">
        <v>66</v>
      </c>
      <c r="B1" s="7"/>
      <c r="C1" s="7"/>
      <c r="D1" s="36"/>
      <c r="E1" s="36"/>
      <c r="F1" s="7"/>
    </row>
    <row r="2" spans="1:6" ht="12.75">
      <c r="A2" s="33" t="s">
        <v>41</v>
      </c>
      <c r="B2" s="7"/>
      <c r="C2" s="7"/>
      <c r="D2" s="36"/>
      <c r="E2" s="36"/>
      <c r="F2" s="7"/>
    </row>
    <row r="3" spans="1:6" ht="12.75">
      <c r="A3" s="33"/>
      <c r="B3" s="7"/>
      <c r="C3" s="7"/>
      <c r="D3" s="36"/>
      <c r="E3" s="36"/>
      <c r="F3" s="7"/>
    </row>
    <row r="4" spans="1:6" ht="12.75">
      <c r="A4" s="33" t="s">
        <v>42</v>
      </c>
      <c r="B4" s="7"/>
      <c r="C4" s="7"/>
      <c r="D4" s="40"/>
      <c r="E4" s="40"/>
      <c r="F4" s="7"/>
    </row>
    <row r="5" spans="1:6" ht="12.75">
      <c r="A5" s="7"/>
      <c r="B5" s="7"/>
      <c r="C5" s="7"/>
      <c r="D5" s="41">
        <v>2008</v>
      </c>
      <c r="E5" s="41">
        <v>2009</v>
      </c>
      <c r="F5" s="7"/>
    </row>
    <row r="6" spans="1:6" ht="12.75">
      <c r="A6" s="7" t="s">
        <v>43</v>
      </c>
      <c r="B6" s="7"/>
      <c r="C6" s="7"/>
      <c r="D6" s="36">
        <v>69000</v>
      </c>
      <c r="E6" s="36">
        <v>75000</v>
      </c>
      <c r="F6" s="7"/>
    </row>
    <row r="7" spans="1:6" ht="12.75">
      <c r="A7" s="7" t="s">
        <v>44</v>
      </c>
      <c r="B7" s="7"/>
      <c r="C7" s="7"/>
      <c r="D7" s="36">
        <v>115000</v>
      </c>
      <c r="E7" s="36">
        <v>115000</v>
      </c>
      <c r="F7" s="7"/>
    </row>
    <row r="8" spans="1:6" ht="12.75">
      <c r="A8" s="7" t="s">
        <v>45</v>
      </c>
      <c r="B8" s="7"/>
      <c r="C8" s="7"/>
      <c r="D8" s="36">
        <v>25000</v>
      </c>
      <c r="E8" s="36">
        <v>30000</v>
      </c>
      <c r="F8" s="7"/>
    </row>
    <row r="9" spans="1:6" ht="12.75">
      <c r="A9" s="7" t="s">
        <v>46</v>
      </c>
      <c r="B9" s="7"/>
      <c r="C9" s="7"/>
      <c r="D9" s="36">
        <v>261000</v>
      </c>
      <c r="E9" s="36">
        <v>278250</v>
      </c>
      <c r="F9" s="7"/>
    </row>
    <row r="10" spans="1:6" ht="12.75">
      <c r="A10" s="7" t="s">
        <v>47</v>
      </c>
      <c r="B10" s="7"/>
      <c r="C10" s="7"/>
      <c r="D10" s="36">
        <v>2500</v>
      </c>
      <c r="E10" s="36">
        <v>1500</v>
      </c>
      <c r="F10" s="7"/>
    </row>
    <row r="11" spans="1:6" ht="12.75">
      <c r="A11" s="7" t="s">
        <v>48</v>
      </c>
      <c r="B11" s="7"/>
      <c r="C11" s="7"/>
      <c r="D11" s="36">
        <v>1000</v>
      </c>
      <c r="E11" s="36">
        <v>1000</v>
      </c>
      <c r="F11" s="7"/>
    </row>
    <row r="12" spans="1:6" ht="12.75">
      <c r="A12" s="7" t="s">
        <v>49</v>
      </c>
      <c r="B12" s="7"/>
      <c r="C12" s="7"/>
      <c r="D12" s="36">
        <v>1000</v>
      </c>
      <c r="E12" s="36">
        <v>3000</v>
      </c>
      <c r="F12" s="7"/>
    </row>
    <row r="13" spans="1:6" ht="12.75">
      <c r="A13" s="7" t="s">
        <v>50</v>
      </c>
      <c r="B13" s="7"/>
      <c r="C13" s="7"/>
      <c r="D13" s="36">
        <v>450</v>
      </c>
      <c r="E13" s="36">
        <v>500</v>
      </c>
      <c r="F13" s="7"/>
    </row>
    <row r="14" spans="1:6" ht="12.75">
      <c r="A14" s="7" t="s">
        <v>51</v>
      </c>
      <c r="B14" s="7"/>
      <c r="C14" s="7"/>
      <c r="D14" s="36"/>
      <c r="E14" s="36"/>
      <c r="F14" s="7"/>
    </row>
    <row r="15" spans="1:6" ht="12.75">
      <c r="A15" s="7" t="s">
        <v>52</v>
      </c>
      <c r="B15" s="7"/>
      <c r="C15" s="7"/>
      <c r="D15" s="36">
        <v>47088</v>
      </c>
      <c r="E15" s="36">
        <v>0</v>
      </c>
      <c r="F15" s="7"/>
    </row>
    <row r="16" spans="1:6" ht="12.75">
      <c r="A16" s="33" t="s">
        <v>53</v>
      </c>
      <c r="B16" s="7"/>
      <c r="C16" s="7"/>
      <c r="D16" s="37">
        <f>SUM(D6:D15)</f>
        <v>522038</v>
      </c>
      <c r="E16" s="37">
        <f>SUM(E6:E15)</f>
        <v>504250</v>
      </c>
      <c r="F16" s="7"/>
    </row>
    <row r="17" spans="1:6" ht="12.75">
      <c r="A17" s="7"/>
      <c r="B17" s="7"/>
      <c r="C17" s="7"/>
      <c r="D17" s="36"/>
      <c r="E17" s="36"/>
      <c r="F17" s="7"/>
    </row>
    <row r="18" spans="1:6" ht="12.75">
      <c r="A18" s="7"/>
      <c r="B18" s="7"/>
      <c r="C18" s="7"/>
      <c r="D18" s="36"/>
      <c r="E18" s="36"/>
      <c r="F18" s="7"/>
    </row>
    <row r="19" spans="1:6" ht="12.75">
      <c r="A19" s="33" t="s">
        <v>54</v>
      </c>
      <c r="B19" s="33"/>
      <c r="C19" s="33"/>
      <c r="D19" s="38"/>
      <c r="E19" s="38"/>
      <c r="F19" s="7"/>
    </row>
    <row r="20" spans="1:6" ht="12.75">
      <c r="A20" s="39" t="s">
        <v>55</v>
      </c>
      <c r="B20" s="8"/>
      <c r="C20" s="8"/>
      <c r="D20" s="41"/>
      <c r="E20" s="41"/>
      <c r="F20" s="7"/>
    </row>
    <row r="21" spans="1:6" ht="12.75">
      <c r="A21" s="8" t="s">
        <v>75</v>
      </c>
      <c r="B21" s="8"/>
      <c r="C21" s="8"/>
      <c r="D21" s="41">
        <v>2008</v>
      </c>
      <c r="E21" s="41">
        <v>2009</v>
      </c>
      <c r="F21" s="42" t="s">
        <v>56</v>
      </c>
    </row>
    <row r="22" spans="1:6" ht="12.75">
      <c r="A22" s="9" t="s">
        <v>57</v>
      </c>
      <c r="B22" s="9"/>
      <c r="C22" s="9"/>
      <c r="D22" s="37">
        <v>100000</v>
      </c>
      <c r="E22" s="37">
        <v>55000</v>
      </c>
      <c r="F22" s="7" t="s">
        <v>61</v>
      </c>
    </row>
    <row r="23" spans="1:6" ht="12.75">
      <c r="A23" s="9" t="s">
        <v>58</v>
      </c>
      <c r="B23" s="9"/>
      <c r="C23" s="9"/>
      <c r="D23" s="37">
        <v>38300</v>
      </c>
      <c r="E23" s="37">
        <v>41500</v>
      </c>
      <c r="F23" s="7" t="s">
        <v>70</v>
      </c>
    </row>
    <row r="24" spans="1:6" ht="12.75">
      <c r="A24" s="9" t="s">
        <v>59</v>
      </c>
      <c r="B24" s="9"/>
      <c r="C24" s="9"/>
      <c r="D24" s="37">
        <v>25000</v>
      </c>
      <c r="E24" s="37">
        <v>30000</v>
      </c>
      <c r="F24" s="7" t="s">
        <v>68</v>
      </c>
    </row>
    <row r="25" spans="1:6" ht="12.75">
      <c r="A25" s="9" t="s">
        <v>60</v>
      </c>
      <c r="B25" s="9"/>
      <c r="C25" s="9"/>
      <c r="D25" s="37">
        <v>25000</v>
      </c>
      <c r="E25" s="37">
        <v>50000</v>
      </c>
      <c r="F25" s="7" t="s">
        <v>70</v>
      </c>
    </row>
    <row r="26" spans="1:6" ht="12.75">
      <c r="A26" s="9" t="s">
        <v>63</v>
      </c>
      <c r="B26" s="9"/>
      <c r="C26" s="9"/>
      <c r="D26" s="37">
        <v>1250</v>
      </c>
      <c r="E26" s="37">
        <v>1250</v>
      </c>
      <c r="F26" s="7" t="s">
        <v>62</v>
      </c>
    </row>
    <row r="27" spans="1:6" ht="12.75">
      <c r="A27" s="9" t="s">
        <v>64</v>
      </c>
      <c r="B27" s="9"/>
      <c r="C27" s="9"/>
      <c r="D27" s="37">
        <v>500</v>
      </c>
      <c r="E27" s="37">
        <v>500</v>
      </c>
      <c r="F27" s="7" t="s">
        <v>62</v>
      </c>
    </row>
    <row r="28" spans="1:6" ht="12.75">
      <c r="A28" s="9" t="s">
        <v>65</v>
      </c>
      <c r="B28" s="7"/>
      <c r="C28" s="7"/>
      <c r="D28" s="36">
        <f>SUM(D22:D27)</f>
        <v>190050</v>
      </c>
      <c r="E28" s="36">
        <f>SUM(E22:E27)</f>
        <v>178250</v>
      </c>
      <c r="F28" s="7"/>
    </row>
    <row r="29" spans="1:6" ht="12.75">
      <c r="A29" s="9"/>
      <c r="B29" s="7"/>
      <c r="C29" s="7"/>
      <c r="D29" s="36"/>
      <c r="E29" s="36"/>
      <c r="F29" s="7"/>
    </row>
    <row r="30" spans="1:6" s="43" customFormat="1" ht="12.75">
      <c r="A30" s="8" t="s">
        <v>72</v>
      </c>
      <c r="B30" s="8"/>
      <c r="C30" s="8"/>
      <c r="D30" s="45"/>
      <c r="E30" s="45"/>
      <c r="F30" s="8"/>
    </row>
    <row r="31" spans="1:6" ht="12.75">
      <c r="A31" s="34" t="s">
        <v>67</v>
      </c>
      <c r="B31" s="7"/>
      <c r="C31" s="7"/>
      <c r="D31" s="7" t="s">
        <v>76</v>
      </c>
      <c r="E31" s="36">
        <v>50000</v>
      </c>
      <c r="F31" s="7" t="s">
        <v>82</v>
      </c>
    </row>
    <row r="32" spans="1:6" ht="12.75">
      <c r="A32" s="34" t="s">
        <v>69</v>
      </c>
      <c r="B32" s="7"/>
      <c r="C32" s="7"/>
      <c r="D32" s="46">
        <v>15000</v>
      </c>
      <c r="E32" s="47">
        <v>50000</v>
      </c>
      <c r="F32" s="7" t="s">
        <v>73</v>
      </c>
    </row>
    <row r="33" spans="1:6" ht="12.75">
      <c r="A33" s="34" t="s">
        <v>71</v>
      </c>
      <c r="B33" s="7"/>
      <c r="C33" s="7"/>
      <c r="D33" s="7"/>
      <c r="E33" s="47">
        <v>50000</v>
      </c>
      <c r="F33" s="7" t="s">
        <v>74</v>
      </c>
    </row>
    <row r="34" spans="1:6" ht="12.75">
      <c r="A34" s="7"/>
      <c r="B34" s="7"/>
      <c r="C34" s="7"/>
      <c r="D34" s="7" t="s">
        <v>77</v>
      </c>
      <c r="E34" s="36">
        <f>SUM(E31:E33)</f>
        <v>150000</v>
      </c>
      <c r="F34" s="7"/>
    </row>
    <row r="35" spans="1:6" ht="12.75">
      <c r="A35" s="7"/>
      <c r="B35" s="7"/>
      <c r="C35" s="7"/>
      <c r="D35" s="7" t="s">
        <v>83</v>
      </c>
      <c r="E35" s="36">
        <v>100000</v>
      </c>
      <c r="F35" s="7"/>
    </row>
    <row r="37" spans="4:5" ht="12.75">
      <c r="D37" t="s">
        <v>78</v>
      </c>
      <c r="E37" s="44">
        <v>278250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Jubilee USA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NCoordinator</dc:creator>
  <cp:keywords/>
  <dc:description/>
  <cp:lastModifiedBy>Jubilee USA Network</cp:lastModifiedBy>
  <cp:lastPrinted>2008-12-03T19:03:13Z</cp:lastPrinted>
  <dcterms:created xsi:type="dcterms:W3CDTF">2004-11-09T20:09:31Z</dcterms:created>
  <dcterms:modified xsi:type="dcterms:W3CDTF">2008-12-18T17:46:43Z</dcterms:modified>
  <cp:category/>
  <cp:version/>
  <cp:contentType/>
  <cp:contentStatus/>
</cp:coreProperties>
</file>